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e\Documents\OPHA\Nursing Section\"/>
    </mc:Choice>
  </mc:AlternateContent>
  <xr:revisionPtr revIDLastSave="0" documentId="13_ncr:1_{38EF8B87-6EBA-419E-B004-F0CEFACFDEA5}" xr6:coauthVersionLast="47" xr6:coauthVersionMax="47" xr10:uidLastSave="{00000000-0000-0000-0000-000000000000}"/>
  <bookViews>
    <workbookView xWindow="23880" yWindow="-120" windowWidth="25440" windowHeight="15540" tabRatio="500" xr2:uid="{00000000-000D-0000-FFFF-FFFF00000000}"/>
  </bookViews>
  <sheets>
    <sheet name="Nursing Section Budget 2021 12 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9" i="1" l="1"/>
  <c r="J73" i="1"/>
  <c r="J58" i="1"/>
  <c r="J46" i="1"/>
  <c r="J40" i="1"/>
  <c r="I23" i="1"/>
  <c r="C82" i="1"/>
  <c r="I77" i="1"/>
  <c r="G77" i="1"/>
  <c r="E77" i="1"/>
  <c r="C77" i="1"/>
  <c r="I73" i="1"/>
  <c r="G73" i="1"/>
  <c r="E73" i="1"/>
  <c r="C73" i="1"/>
  <c r="I65" i="1"/>
  <c r="G65" i="1"/>
  <c r="E65" i="1"/>
  <c r="C65" i="1"/>
  <c r="I59" i="1"/>
  <c r="G59" i="1"/>
  <c r="E59" i="1"/>
  <c r="C59" i="1"/>
  <c r="I46" i="1"/>
  <c r="G46" i="1"/>
  <c r="E46" i="1"/>
  <c r="C46" i="1"/>
  <c r="I40" i="1"/>
  <c r="G40" i="1"/>
  <c r="E40" i="1"/>
  <c r="C40" i="1"/>
  <c r="I31" i="1"/>
  <c r="I79" i="1" s="1"/>
  <c r="G31" i="1"/>
  <c r="G79" i="1" s="1"/>
  <c r="E31" i="1"/>
  <c r="E79" i="1" s="1"/>
  <c r="C31" i="1"/>
  <c r="C79" i="1" s="1"/>
  <c r="J23" i="1"/>
  <c r="I21" i="1"/>
  <c r="G21" i="1"/>
  <c r="E21" i="1"/>
  <c r="C21" i="1"/>
  <c r="I16" i="1"/>
  <c r="G16" i="1"/>
  <c r="E16" i="1"/>
  <c r="C16" i="1"/>
  <c r="I10" i="1"/>
  <c r="G10" i="1"/>
  <c r="E10" i="1"/>
  <c r="C10" i="1"/>
  <c r="I5" i="1"/>
  <c r="I80" i="1" s="1"/>
  <c r="G5" i="1"/>
  <c r="G23" i="1" s="1"/>
  <c r="G80" i="1" s="1"/>
  <c r="E5" i="1"/>
  <c r="E23" i="1" s="1"/>
  <c r="E80" i="1" s="1"/>
  <c r="E82" i="1" s="1"/>
  <c r="C5" i="1"/>
  <c r="C23" i="1" s="1"/>
  <c r="C80" i="1" s="1"/>
  <c r="G2" i="1"/>
  <c r="G82" i="1" s="1"/>
  <c r="I2" i="1" s="1"/>
  <c r="I82" i="1" s="1"/>
  <c r="J82" i="1" l="1"/>
</calcChain>
</file>

<file path=xl/sharedStrings.xml><?xml version="1.0" encoding="utf-8"?>
<sst xmlns="http://schemas.openxmlformats.org/spreadsheetml/2006/main" count="78" uniqueCount="77">
  <si>
    <t>2022 Budget - Nursing</t>
  </si>
  <si>
    <t>2019 Actual ck</t>
  </si>
  <si>
    <t>2020 Budget  ck</t>
  </si>
  <si>
    <t>2020 Est.     ck</t>
  </si>
  <si>
    <t>2021 Budget</t>
  </si>
  <si>
    <t>2022 Budget</t>
  </si>
  <si>
    <t>Notes</t>
  </si>
  <si>
    <t>BEGINNING BALANCE</t>
  </si>
  <si>
    <t>INCOME</t>
  </si>
  <si>
    <t>Grants &amp; Contracts</t>
  </si>
  <si>
    <t>Membership Dues</t>
  </si>
  <si>
    <t xml:space="preserve">  66 members for 2022</t>
  </si>
  <si>
    <t xml:space="preserve">  77 Members in 2021</t>
  </si>
  <si>
    <t>Direct Public Support</t>
  </si>
  <si>
    <t>Corporate Contributions</t>
  </si>
  <si>
    <t>Individual Contributions</t>
  </si>
  <si>
    <t>TOTAL Direct Public Support</t>
  </si>
  <si>
    <t>Program Income</t>
  </si>
  <si>
    <t>Conference Registration</t>
  </si>
  <si>
    <t>Exhibit Booth Fees</t>
  </si>
  <si>
    <t>Training Registration</t>
  </si>
  <si>
    <t>TOTAL Program Income</t>
  </si>
  <si>
    <t>Other Types of Income</t>
  </si>
  <si>
    <t>Interest</t>
  </si>
  <si>
    <t>In-Kind Donations</t>
  </si>
  <si>
    <t>Total Other Types of Income</t>
  </si>
  <si>
    <t>Total Income</t>
  </si>
  <si>
    <t>EXPENSES</t>
  </si>
  <si>
    <t>Payroll Expenses</t>
  </si>
  <si>
    <t>Salaries and Wages</t>
  </si>
  <si>
    <t>Payroll Taxes</t>
  </si>
  <si>
    <t>Payroll Expenses - Other</t>
  </si>
  <si>
    <t>Total Payroll Expenses</t>
  </si>
  <si>
    <t>Contract services</t>
  </si>
  <si>
    <t>Accounting Fees</t>
  </si>
  <si>
    <t>Advertising and PR</t>
  </si>
  <si>
    <t>Legislative luncheon</t>
  </si>
  <si>
    <t>Speaker Fees</t>
  </si>
  <si>
    <t>Paypal Basic Fee</t>
  </si>
  <si>
    <t>Consultant Services</t>
  </si>
  <si>
    <t>Total Contract Services</t>
  </si>
  <si>
    <t>Leadership Luncheon</t>
  </si>
  <si>
    <t xml:space="preserve">Food </t>
  </si>
  <si>
    <t>Speaker</t>
  </si>
  <si>
    <t xml:space="preserve">Awardee </t>
  </si>
  <si>
    <t>Total Facilities and Equipment</t>
  </si>
  <si>
    <t>Operations</t>
  </si>
  <si>
    <t>Membership Scholarships</t>
  </si>
  <si>
    <t xml:space="preserve">  Marketing/Awards</t>
  </si>
  <si>
    <t>Bank Service Charge</t>
  </si>
  <si>
    <t>Business Fees &amp; Taxes</t>
  </si>
  <si>
    <t>Google Storage Management</t>
  </si>
  <si>
    <t>Webinar Support</t>
  </si>
  <si>
    <t xml:space="preserve">Phone </t>
  </si>
  <si>
    <t>Postage, Mailing Service</t>
  </si>
  <si>
    <t>Printing &amp; Copying</t>
  </si>
  <si>
    <t>Supplies</t>
  </si>
  <si>
    <t>Replacement equipment</t>
  </si>
  <si>
    <t>Total Operations</t>
  </si>
  <si>
    <t>Other Types of Expenses</t>
  </si>
  <si>
    <t>Awards, Gifts, Donations</t>
  </si>
  <si>
    <t>Credential</t>
  </si>
  <si>
    <t>Insurance - Liability, D and O</t>
  </si>
  <si>
    <t>Total Other Types of Expenses</t>
  </si>
  <si>
    <t>Travel and Meetings</t>
  </si>
  <si>
    <t xml:space="preserve">Annual Conference Scholarships </t>
  </si>
  <si>
    <t>Food</t>
  </si>
  <si>
    <t>Speaker's Expenses</t>
  </si>
  <si>
    <t>Staff Professional Development</t>
  </si>
  <si>
    <t>Travel/Parking</t>
  </si>
  <si>
    <t>Total Travel and Meetings</t>
  </si>
  <si>
    <t>Inkind Expense</t>
  </si>
  <si>
    <t>Inkind Facility Expense</t>
  </si>
  <si>
    <t>Total Inkind Expenses</t>
  </si>
  <si>
    <t>Total Expenses</t>
  </si>
  <si>
    <t>Net Income</t>
  </si>
  <si>
    <t>ENDING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</si>
</sst>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$* #,##0.00_);_(\$* \(#,##0.00\);_(\$* \-??_);_(@_)"/>
  </numFmts>
  <fonts count="9" x14ac:knownFonts="1">
    <font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trike/>
      <sz val="9"/>
      <name val="Arial"/>
      <family val="2"/>
      <charset val="1"/>
    </font>
    <font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77BC65"/>
        <bgColor rgb="FFA6A6A6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A6A6A6"/>
        <bgColor rgb="FFBFBFBF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46">
    <xf numFmtId="0" fontId="0" fillId="0" borderId="0" xfId="0"/>
    <xf numFmtId="2" fontId="0" fillId="0" borderId="0" xfId="0" applyNumberFormat="1"/>
    <xf numFmtId="2" fontId="0" fillId="0" borderId="0" xfId="1" applyNumberFormat="1" applyFont="1" applyBorder="1" applyAlignment="1" applyProtection="1"/>
    <xf numFmtId="2" fontId="1" fillId="0" borderId="0" xfId="0" applyNumberFormat="1" applyFont="1" applyAlignment="1">
      <alignment vertical="center" wrapText="1"/>
    </xf>
    <xf numFmtId="2" fontId="2" fillId="2" borderId="0" xfId="0" applyNumberFormat="1" applyFont="1" applyFill="1" applyAlignment="1">
      <alignment wrapText="1"/>
    </xf>
    <xf numFmtId="2" fontId="3" fillId="3" borderId="1" xfId="1" applyNumberFormat="1" applyFont="1" applyFill="1" applyBorder="1" applyAlignment="1" applyProtection="1">
      <alignment horizontal="center" vertical="top" wrapText="1"/>
    </xf>
    <xf numFmtId="2" fontId="3" fillId="2" borderId="0" xfId="1" applyNumberFormat="1" applyFont="1" applyFill="1" applyBorder="1" applyAlignment="1" applyProtection="1">
      <alignment horizontal="center" vertical="top" wrapText="1"/>
    </xf>
    <xf numFmtId="2" fontId="0" fillId="2" borderId="0" xfId="0" applyNumberFormat="1" applyFill="1"/>
    <xf numFmtId="2" fontId="3" fillId="4" borderId="1" xfId="1" applyNumberFormat="1" applyFont="1" applyFill="1" applyBorder="1" applyAlignment="1" applyProtection="1">
      <alignment horizontal="center" vertical="top" wrapText="1"/>
    </xf>
    <xf numFmtId="2" fontId="3" fillId="0" borderId="2" xfId="1" applyNumberFormat="1" applyFont="1" applyBorder="1" applyAlignment="1" applyProtection="1">
      <alignment horizontal="center" vertical="top" wrapText="1"/>
    </xf>
    <xf numFmtId="2" fontId="2" fillId="2" borderId="0" xfId="0" applyNumberFormat="1" applyFont="1" applyFill="1" applyAlignment="1">
      <alignment vertical="center" wrapText="1"/>
    </xf>
    <xf numFmtId="2" fontId="0" fillId="2" borderId="3" xfId="1" applyNumberFormat="1" applyFont="1" applyFill="1" applyBorder="1" applyAlignment="1" applyProtection="1"/>
    <xf numFmtId="2" fontId="0" fillId="2" borderId="0" xfId="1" applyNumberFormat="1" applyFont="1" applyFill="1" applyBorder="1" applyAlignment="1" applyProtection="1"/>
    <xf numFmtId="2" fontId="0" fillId="0" borderId="4" xfId="1" applyNumberFormat="1" applyFont="1" applyBorder="1" applyProtection="1"/>
    <xf numFmtId="2" fontId="0" fillId="0" borderId="5" xfId="0" applyNumberFormat="1" applyBorder="1"/>
    <xf numFmtId="2" fontId="2" fillId="5" borderId="0" xfId="0" applyNumberFormat="1" applyFont="1" applyFill="1"/>
    <xf numFmtId="2" fontId="4" fillId="2" borderId="0" xfId="0" applyNumberFormat="1" applyFont="1" applyFill="1"/>
    <xf numFmtId="2" fontId="0" fillId="6" borderId="3" xfId="1" applyNumberFormat="1" applyFont="1" applyFill="1" applyBorder="1" applyAlignment="1" applyProtection="1"/>
    <xf numFmtId="2" fontId="4" fillId="0" borderId="0" xfId="0" applyNumberFormat="1" applyFont="1" applyAlignment="1">
      <alignment horizontal="left" indent="9"/>
    </xf>
    <xf numFmtId="2" fontId="0" fillId="0" borderId="3" xfId="1" applyNumberFormat="1" applyFont="1" applyBorder="1" applyAlignment="1" applyProtection="1"/>
    <xf numFmtId="2" fontId="5" fillId="0" borderId="5" xfId="0" applyNumberFormat="1" applyFont="1" applyBorder="1"/>
    <xf numFmtId="2" fontId="6" fillId="0" borderId="5" xfId="0" applyNumberFormat="1" applyFont="1" applyBorder="1"/>
    <xf numFmtId="2" fontId="4" fillId="0" borderId="0" xfId="0" applyNumberFormat="1" applyFont="1" applyAlignment="1">
      <alignment horizontal="left" indent="12"/>
    </xf>
    <xf numFmtId="2" fontId="0" fillId="0" borderId="6" xfId="1" applyNumberFormat="1" applyFont="1" applyBorder="1" applyAlignment="1" applyProtection="1"/>
    <xf numFmtId="2" fontId="0" fillId="0" borderId="6" xfId="0" applyNumberFormat="1" applyBorder="1"/>
    <xf numFmtId="2" fontId="5" fillId="0" borderId="6" xfId="0" applyNumberFormat="1" applyFont="1" applyBorder="1"/>
    <xf numFmtId="2" fontId="5" fillId="0" borderId="3" xfId="1" applyNumberFormat="1" applyFont="1" applyBorder="1" applyAlignment="1" applyProtection="1"/>
    <xf numFmtId="2" fontId="5" fillId="2" borderId="0" xfId="1" applyNumberFormat="1" applyFont="1" applyFill="1" applyBorder="1" applyAlignment="1" applyProtection="1"/>
    <xf numFmtId="2" fontId="4" fillId="0" borderId="0" xfId="0" applyNumberFormat="1" applyFont="1" applyAlignment="1">
      <alignment horizontal="left" indent="1"/>
    </xf>
    <xf numFmtId="2" fontId="2" fillId="2" borderId="0" xfId="0" applyNumberFormat="1" applyFont="1" applyFill="1"/>
    <xf numFmtId="2" fontId="3" fillId="6" borderId="3" xfId="1" applyNumberFormat="1" applyFont="1" applyFill="1" applyBorder="1" applyAlignment="1" applyProtection="1"/>
    <xf numFmtId="2" fontId="3" fillId="2" borderId="0" xfId="1" applyNumberFormat="1" applyFont="1" applyFill="1" applyBorder="1" applyAlignment="1" applyProtection="1"/>
    <xf numFmtId="2" fontId="2" fillId="0" borderId="0" xfId="0" applyNumberFormat="1" applyFont="1" applyBorder="1"/>
    <xf numFmtId="2" fontId="2" fillId="2" borderId="0" xfId="0" applyNumberFormat="1" applyFont="1" applyFill="1" applyBorder="1"/>
    <xf numFmtId="2" fontId="7" fillId="0" borderId="0" xfId="0" applyNumberFormat="1" applyFont="1" applyAlignment="1">
      <alignment horizontal="left" indent="12"/>
    </xf>
    <xf numFmtId="2" fontId="0" fillId="0" borderId="4" xfId="0" applyNumberFormat="1" applyBorder="1"/>
    <xf numFmtId="2" fontId="0" fillId="0" borderId="4" xfId="1" applyNumberFormat="1" applyFont="1" applyBorder="1" applyAlignment="1" applyProtection="1"/>
    <xf numFmtId="2" fontId="5" fillId="0" borderId="7" xfId="0" applyNumberFormat="1" applyFont="1" applyBorder="1"/>
    <xf numFmtId="2" fontId="2" fillId="7" borderId="0" xfId="0" applyNumberFormat="1" applyFont="1" applyFill="1"/>
    <xf numFmtId="2" fontId="3" fillId="7" borderId="8" xfId="1" applyNumberFormat="1" applyFont="1" applyFill="1" applyBorder="1" applyAlignment="1" applyProtection="1"/>
    <xf numFmtId="2" fontId="3" fillId="2" borderId="3" xfId="1" applyNumberFormat="1" applyFont="1" applyFill="1" applyBorder="1" applyAlignment="1" applyProtection="1"/>
    <xf numFmtId="2" fontId="0" fillId="0" borderId="8" xfId="0" applyNumberFormat="1" applyBorder="1"/>
    <xf numFmtId="2" fontId="4" fillId="0" borderId="0" xfId="0" applyNumberFormat="1" applyFont="1" applyAlignment="1">
      <alignment horizontal="left"/>
    </xf>
    <xf numFmtId="2" fontId="3" fillId="2" borderId="0" xfId="0" applyNumberFormat="1" applyFont="1" applyFill="1"/>
    <xf numFmtId="2" fontId="3" fillId="2" borderId="9" xfId="1" applyNumberFormat="1" applyFont="1" applyFill="1" applyBorder="1" applyAlignment="1" applyProtection="1"/>
    <xf numFmtId="2" fontId="0" fillId="0" borderId="10" xfId="0" applyNumberFormat="1" applyBorder="1"/>
  </cellXfs>
  <cellStyles count="2">
    <cellStyle name="Currency 2" xfId="1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77BC65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82"/>
  <sheetViews>
    <sheetView tabSelected="1" zoomScaleNormal="100" workbookViewId="0">
      <selection activeCell="O82" sqref="O82"/>
    </sheetView>
  </sheetViews>
  <sheetFormatPr defaultColWidth="8.5703125" defaultRowHeight="15" x14ac:dyDescent="0.25"/>
  <cols>
    <col min="1" max="1" width="33.7109375" style="1" customWidth="1"/>
    <col min="2" max="2" width="1.140625" style="1" customWidth="1"/>
    <col min="3" max="3" width="13.5703125" style="2" hidden="1" customWidth="1"/>
    <col min="4" max="4" width="3.5703125" style="2" hidden="1" customWidth="1"/>
    <col min="5" max="5" width="13.5703125" style="2" hidden="1" customWidth="1"/>
    <col min="6" max="6" width="3.5703125" style="2" hidden="1" customWidth="1"/>
    <col min="7" max="7" width="13.5703125" style="2" hidden="1" customWidth="1"/>
    <col min="8" max="8" width="3.5703125" style="1" hidden="1" customWidth="1"/>
    <col min="9" max="9" width="13.5703125" style="2" customWidth="1"/>
    <col min="10" max="10" width="16.140625" style="2" customWidth="1"/>
    <col min="11" max="11" width="28.28515625" style="1" customWidth="1"/>
    <col min="12" max="1024" width="8.5703125" style="1"/>
  </cols>
  <sheetData>
    <row r="1" spans="1:11" ht="32.25" customHeight="1" x14ac:dyDescent="0.25">
      <c r="A1" s="3" t="s">
        <v>0</v>
      </c>
      <c r="B1" s="4"/>
      <c r="C1" s="5" t="s">
        <v>1</v>
      </c>
      <c r="D1" s="6"/>
      <c r="E1" s="5" t="s">
        <v>2</v>
      </c>
      <c r="F1" s="6"/>
      <c r="G1" s="5" t="s">
        <v>3</v>
      </c>
      <c r="H1" s="7"/>
      <c r="I1" s="5" t="s">
        <v>4</v>
      </c>
      <c r="J1" s="8" t="s">
        <v>5</v>
      </c>
      <c r="K1" s="9" t="s">
        <v>6</v>
      </c>
    </row>
    <row r="2" spans="1:11" x14ac:dyDescent="0.25">
      <c r="A2" s="10" t="s">
        <v>7</v>
      </c>
      <c r="B2" s="4"/>
      <c r="C2" s="11"/>
      <c r="D2" s="12"/>
      <c r="E2" s="11">
        <v>6404</v>
      </c>
      <c r="F2" s="12"/>
      <c r="G2" s="11">
        <f>C82</f>
        <v>5703.7</v>
      </c>
      <c r="H2" s="7"/>
      <c r="I2" s="11">
        <f>G82</f>
        <v>6004.7</v>
      </c>
      <c r="J2" s="13">
        <v>5906.19</v>
      </c>
      <c r="K2" s="14"/>
    </row>
    <row r="3" spans="1:11" x14ac:dyDescent="0.25">
      <c r="A3" s="15" t="s">
        <v>8</v>
      </c>
      <c r="B3" s="16"/>
      <c r="C3" s="17"/>
      <c r="D3" s="12"/>
      <c r="E3" s="17"/>
      <c r="F3" s="12"/>
      <c r="G3" s="17"/>
      <c r="H3" s="7"/>
      <c r="I3" s="17"/>
      <c r="J3" s="17"/>
      <c r="K3" s="14"/>
    </row>
    <row r="4" spans="1:11" x14ac:dyDescent="0.25">
      <c r="A4" s="18" t="s">
        <v>9</v>
      </c>
      <c r="B4" s="16"/>
      <c r="C4" s="19">
        <v>0</v>
      </c>
      <c r="D4" s="12"/>
      <c r="E4" s="19">
        <v>0</v>
      </c>
      <c r="F4" s="12"/>
      <c r="G4" s="19">
        <v>0</v>
      </c>
      <c r="H4" s="7"/>
      <c r="I4" s="19">
        <v>0</v>
      </c>
      <c r="J4" s="19"/>
      <c r="K4" s="14"/>
    </row>
    <row r="5" spans="1:11" x14ac:dyDescent="0.25">
      <c r="A5" s="18" t="s">
        <v>10</v>
      </c>
      <c r="B5" s="16"/>
      <c r="C5" s="19">
        <f>13*48</f>
        <v>624</v>
      </c>
      <c r="D5" s="12"/>
      <c r="E5" s="19">
        <f>55*13</f>
        <v>715</v>
      </c>
      <c r="F5" s="12"/>
      <c r="G5" s="19">
        <f>77*13</f>
        <v>1001</v>
      </c>
      <c r="H5" s="7"/>
      <c r="I5" s="19">
        <f>13*77</f>
        <v>1001</v>
      </c>
      <c r="J5" s="19">
        <v>858</v>
      </c>
      <c r="K5" s="20" t="s">
        <v>11</v>
      </c>
    </row>
    <row r="6" spans="1:11" x14ac:dyDescent="0.25">
      <c r="A6" s="18"/>
      <c r="B6" s="16"/>
      <c r="C6" s="19"/>
      <c r="D6" s="12"/>
      <c r="E6" s="19"/>
      <c r="F6" s="12"/>
      <c r="G6" s="19"/>
      <c r="H6" s="7"/>
      <c r="I6" s="19"/>
      <c r="J6" s="19"/>
      <c r="K6" s="21" t="s">
        <v>12</v>
      </c>
    </row>
    <row r="7" spans="1:11" hidden="1" x14ac:dyDescent="0.25">
      <c r="A7" s="18" t="s">
        <v>13</v>
      </c>
      <c r="B7" s="16"/>
      <c r="C7" s="19"/>
      <c r="D7" s="12"/>
      <c r="E7" s="19"/>
      <c r="F7" s="12"/>
      <c r="G7" s="19"/>
      <c r="H7" s="7"/>
      <c r="I7" s="19"/>
      <c r="J7" s="19"/>
      <c r="K7" s="14"/>
    </row>
    <row r="8" spans="1:11" hidden="1" x14ac:dyDescent="0.25">
      <c r="A8" s="22" t="s">
        <v>14</v>
      </c>
      <c r="B8" s="16"/>
      <c r="C8" s="19">
        <v>0</v>
      </c>
      <c r="D8" s="12"/>
      <c r="E8" s="19">
        <v>0</v>
      </c>
      <c r="F8" s="12"/>
      <c r="G8" s="19">
        <v>0</v>
      </c>
      <c r="H8" s="7"/>
      <c r="I8" s="19">
        <v>0</v>
      </c>
      <c r="J8" s="19"/>
      <c r="K8" s="14"/>
    </row>
    <row r="9" spans="1:11" hidden="1" x14ac:dyDescent="0.25">
      <c r="A9" s="22" t="s">
        <v>15</v>
      </c>
      <c r="B9" s="16"/>
      <c r="C9" s="23">
        <v>0</v>
      </c>
      <c r="D9" s="11"/>
      <c r="E9" s="23">
        <v>0</v>
      </c>
      <c r="F9" s="11"/>
      <c r="G9" s="23">
        <v>0</v>
      </c>
      <c r="H9" s="7"/>
      <c r="I9" s="23">
        <v>0</v>
      </c>
      <c r="J9" s="23"/>
      <c r="K9" s="24"/>
    </row>
    <row r="10" spans="1:11" hidden="1" x14ac:dyDescent="0.25">
      <c r="A10" s="18" t="s">
        <v>16</v>
      </c>
      <c r="B10" s="16"/>
      <c r="C10" s="19">
        <f>SUM(C8:C9)</f>
        <v>0</v>
      </c>
      <c r="D10" s="12"/>
      <c r="E10" s="19">
        <f>SUM(E8:E9)</f>
        <v>0</v>
      </c>
      <c r="F10" s="12"/>
      <c r="G10" s="19">
        <f>SUM(G8:G9)</f>
        <v>0</v>
      </c>
      <c r="H10" s="7"/>
      <c r="I10" s="19">
        <f>SUM(I8:I9)</f>
        <v>0</v>
      </c>
      <c r="J10" s="19"/>
      <c r="K10" s="14"/>
    </row>
    <row r="11" spans="1:11" hidden="1" x14ac:dyDescent="0.25">
      <c r="A11" s="18"/>
      <c r="B11" s="16"/>
      <c r="C11" s="19"/>
      <c r="D11" s="12"/>
      <c r="E11" s="19"/>
      <c r="F11" s="12"/>
      <c r="G11" s="19"/>
      <c r="H11" s="7"/>
      <c r="I11" s="19"/>
      <c r="J11" s="19"/>
      <c r="K11" s="14"/>
    </row>
    <row r="12" spans="1:11" hidden="1" x14ac:dyDescent="0.25">
      <c r="A12" s="18" t="s">
        <v>17</v>
      </c>
      <c r="B12" s="16"/>
      <c r="C12" s="19"/>
      <c r="D12" s="12"/>
      <c r="E12" s="19"/>
      <c r="F12" s="12"/>
      <c r="G12" s="19"/>
      <c r="H12" s="7"/>
      <c r="I12" s="19"/>
      <c r="J12" s="19"/>
      <c r="K12" s="14"/>
    </row>
    <row r="13" spans="1:11" hidden="1" x14ac:dyDescent="0.25">
      <c r="A13" s="22" t="s">
        <v>18</v>
      </c>
      <c r="B13" s="16"/>
      <c r="C13" s="19">
        <v>0</v>
      </c>
      <c r="D13" s="12"/>
      <c r="E13" s="19">
        <v>0</v>
      </c>
      <c r="F13" s="12"/>
      <c r="G13" s="19">
        <v>0</v>
      </c>
      <c r="H13" s="7"/>
      <c r="I13" s="19">
        <v>0</v>
      </c>
      <c r="J13" s="19"/>
      <c r="K13" s="14"/>
    </row>
    <row r="14" spans="1:11" hidden="1" x14ac:dyDescent="0.25">
      <c r="A14" s="22" t="s">
        <v>19</v>
      </c>
      <c r="B14" s="16"/>
      <c r="C14" s="19">
        <v>0</v>
      </c>
      <c r="D14" s="12"/>
      <c r="E14" s="19">
        <v>0</v>
      </c>
      <c r="F14" s="12"/>
      <c r="G14" s="19">
        <v>0</v>
      </c>
      <c r="H14" s="7"/>
      <c r="I14" s="19">
        <v>0</v>
      </c>
      <c r="J14" s="19"/>
      <c r="K14" s="14"/>
    </row>
    <row r="15" spans="1:11" hidden="1" x14ac:dyDescent="0.25">
      <c r="A15" s="22" t="s">
        <v>20</v>
      </c>
      <c r="B15" s="16"/>
      <c r="C15" s="23">
        <v>0</v>
      </c>
      <c r="D15" s="11"/>
      <c r="E15" s="23">
        <v>0</v>
      </c>
      <c r="F15" s="11"/>
      <c r="G15" s="23"/>
      <c r="H15" s="7"/>
      <c r="I15" s="23">
        <v>0</v>
      </c>
      <c r="J15" s="23"/>
      <c r="K15" s="25"/>
    </row>
    <row r="16" spans="1:11" hidden="1" x14ac:dyDescent="0.25">
      <c r="A16" s="18" t="s">
        <v>21</v>
      </c>
      <c r="B16" s="16"/>
      <c r="C16" s="26">
        <f>SUM(C13:C15)</f>
        <v>0</v>
      </c>
      <c r="D16" s="27"/>
      <c r="E16" s="26">
        <f>SUM(E13:E15)</f>
        <v>0</v>
      </c>
      <c r="F16" s="27"/>
      <c r="G16" s="26">
        <f>SUM(G13:G15)</f>
        <v>0</v>
      </c>
      <c r="H16" s="7"/>
      <c r="I16" s="26">
        <f>SUM(I13:I15)</f>
        <v>0</v>
      </c>
      <c r="J16" s="26"/>
      <c r="K16" s="14"/>
    </row>
    <row r="17" spans="1:11" hidden="1" x14ac:dyDescent="0.25">
      <c r="A17" s="22"/>
      <c r="B17" s="16"/>
      <c r="C17" s="19"/>
      <c r="D17" s="12"/>
      <c r="E17" s="19"/>
      <c r="F17" s="12"/>
      <c r="G17" s="19"/>
      <c r="H17" s="7"/>
      <c r="I17" s="19"/>
      <c r="J17" s="19"/>
      <c r="K17" s="14"/>
    </row>
    <row r="18" spans="1:11" x14ac:dyDescent="0.25">
      <c r="A18" s="18" t="s">
        <v>22</v>
      </c>
      <c r="B18" s="16"/>
      <c r="C18" s="19"/>
      <c r="D18" s="12"/>
      <c r="E18" s="19"/>
      <c r="F18" s="12"/>
      <c r="G18" s="19"/>
      <c r="H18" s="7"/>
      <c r="I18" s="19"/>
      <c r="J18" s="19"/>
      <c r="K18" s="21" t="s">
        <v>11</v>
      </c>
    </row>
    <row r="19" spans="1:11" x14ac:dyDescent="0.25">
      <c r="A19" s="22" t="s">
        <v>23</v>
      </c>
      <c r="B19" s="16"/>
      <c r="C19" s="19">
        <v>0</v>
      </c>
      <c r="D19" s="12"/>
      <c r="E19" s="19">
        <v>0</v>
      </c>
      <c r="F19" s="12"/>
      <c r="G19" s="19">
        <v>0</v>
      </c>
      <c r="H19" s="7"/>
      <c r="I19" s="19">
        <v>0</v>
      </c>
      <c r="J19" s="19"/>
      <c r="K19" s="14"/>
    </row>
    <row r="20" spans="1:11" x14ac:dyDescent="0.25">
      <c r="A20" s="22" t="s">
        <v>24</v>
      </c>
      <c r="B20" s="16"/>
      <c r="C20" s="23">
        <v>0</v>
      </c>
      <c r="D20" s="11"/>
      <c r="E20" s="23">
        <v>0</v>
      </c>
      <c r="F20" s="11"/>
      <c r="G20" s="23">
        <v>0</v>
      </c>
      <c r="H20" s="7"/>
      <c r="I20" s="23">
        <v>0</v>
      </c>
      <c r="J20" s="23"/>
      <c r="K20" s="24"/>
    </row>
    <row r="21" spans="1:11" x14ac:dyDescent="0.25">
      <c r="A21" s="22" t="s">
        <v>25</v>
      </c>
      <c r="B21" s="16"/>
      <c r="C21" s="26">
        <f>SUM(C19:C20)</f>
        <v>0</v>
      </c>
      <c r="D21" s="27"/>
      <c r="E21" s="26">
        <f>SUM(E19:E20)</f>
        <v>0</v>
      </c>
      <c r="F21" s="27"/>
      <c r="G21" s="26">
        <f>SUM(G19:G20)</f>
        <v>0</v>
      </c>
      <c r="H21" s="7"/>
      <c r="I21" s="26">
        <f>SUM(I19:I20)</f>
        <v>0</v>
      </c>
      <c r="J21" s="26"/>
      <c r="K21" s="14"/>
    </row>
    <row r="22" spans="1:11" x14ac:dyDescent="0.25">
      <c r="A22" s="28"/>
      <c r="B22" s="16"/>
      <c r="C22" s="19"/>
      <c r="D22" s="12"/>
      <c r="E22" s="19"/>
      <c r="F22" s="12"/>
      <c r="G22" s="19"/>
      <c r="H22" s="7"/>
      <c r="I22" s="19"/>
      <c r="J22" s="19"/>
      <c r="K22" s="14"/>
    </row>
    <row r="23" spans="1:11" x14ac:dyDescent="0.25">
      <c r="A23" s="15" t="s">
        <v>26</v>
      </c>
      <c r="B23" s="29"/>
      <c r="C23" s="30">
        <f>SUM(C4:C5,C10,C16,C21)</f>
        <v>624</v>
      </c>
      <c r="D23" s="31"/>
      <c r="E23" s="30">
        <f>SUM(E4:E5,E10,E16,E21)</f>
        <v>715</v>
      </c>
      <c r="F23" s="31"/>
      <c r="G23" s="30">
        <f>SUM(G4:G5,G10,G16,G21)</f>
        <v>1001</v>
      </c>
      <c r="H23" s="7"/>
      <c r="I23" s="30">
        <f>SUM(I1:I22)</f>
        <v>7005.7</v>
      </c>
      <c r="J23" s="30">
        <f>SUM(J2:J22)</f>
        <v>6764.19</v>
      </c>
      <c r="K23" s="14"/>
    </row>
    <row r="24" spans="1:11" x14ac:dyDescent="0.25">
      <c r="A24" s="32"/>
      <c r="B24" s="33"/>
      <c r="C24" s="19"/>
      <c r="D24" s="12"/>
      <c r="E24" s="19"/>
      <c r="F24" s="12"/>
      <c r="G24" s="19"/>
      <c r="H24" s="7"/>
      <c r="I24" s="19"/>
      <c r="J24" s="19"/>
      <c r="K24" s="14"/>
    </row>
    <row r="25" spans="1:11" x14ac:dyDescent="0.25">
      <c r="A25" s="15" t="s">
        <v>27</v>
      </c>
      <c r="B25" s="16"/>
      <c r="C25" s="17"/>
      <c r="D25" s="12"/>
      <c r="E25" s="17"/>
      <c r="F25" s="12"/>
      <c r="G25" s="17"/>
      <c r="H25" s="7"/>
      <c r="I25" s="17"/>
      <c r="J25" s="17"/>
      <c r="K25" s="14"/>
    </row>
    <row r="26" spans="1:11" hidden="1" x14ac:dyDescent="0.25">
      <c r="A26" s="28" t="s">
        <v>28</v>
      </c>
      <c r="B26" s="16"/>
      <c r="C26" s="19"/>
      <c r="D26" s="12"/>
      <c r="E26" s="19"/>
      <c r="F26" s="12"/>
      <c r="G26" s="19"/>
      <c r="H26" s="7"/>
      <c r="I26" s="19"/>
      <c r="J26" s="19"/>
      <c r="K26" s="14"/>
    </row>
    <row r="27" spans="1:11" hidden="1" x14ac:dyDescent="0.25">
      <c r="A27" s="22" t="s">
        <v>29</v>
      </c>
      <c r="B27" s="16"/>
      <c r="C27" s="19">
        <v>0</v>
      </c>
      <c r="D27" s="12"/>
      <c r="E27" s="19">
        <v>0</v>
      </c>
      <c r="F27" s="12"/>
      <c r="G27" s="19">
        <v>0</v>
      </c>
      <c r="H27" s="7"/>
      <c r="I27" s="19">
        <v>0</v>
      </c>
      <c r="J27" s="19"/>
      <c r="K27" s="14"/>
    </row>
    <row r="28" spans="1:11" hidden="1" x14ac:dyDescent="0.25">
      <c r="A28" s="34"/>
      <c r="B28" s="16"/>
      <c r="C28" s="19">
        <v>0</v>
      </c>
      <c r="D28" s="12"/>
      <c r="E28" s="19">
        <v>0</v>
      </c>
      <c r="F28" s="12"/>
      <c r="G28" s="19">
        <v>0</v>
      </c>
      <c r="H28" s="7"/>
      <c r="I28" s="19">
        <v>0</v>
      </c>
      <c r="J28" s="19"/>
      <c r="K28" s="14"/>
    </row>
    <row r="29" spans="1:11" hidden="1" x14ac:dyDescent="0.25">
      <c r="A29" s="22" t="s">
        <v>30</v>
      </c>
      <c r="B29" s="16"/>
      <c r="C29" s="19">
        <v>0</v>
      </c>
      <c r="D29" s="12"/>
      <c r="E29" s="19">
        <v>0</v>
      </c>
      <c r="F29" s="12"/>
      <c r="G29" s="19">
        <v>0</v>
      </c>
      <c r="H29" s="7"/>
      <c r="I29" s="19">
        <v>0</v>
      </c>
      <c r="J29" s="19"/>
      <c r="K29" s="14"/>
    </row>
    <row r="30" spans="1:11" hidden="1" x14ac:dyDescent="0.25">
      <c r="A30" s="22" t="s">
        <v>31</v>
      </c>
      <c r="B30" s="16"/>
      <c r="C30" s="23">
        <v>0</v>
      </c>
      <c r="D30" s="11"/>
      <c r="E30" s="23">
        <v>0</v>
      </c>
      <c r="F30" s="11"/>
      <c r="G30" s="23">
        <v>0</v>
      </c>
      <c r="H30" s="7"/>
      <c r="I30" s="23">
        <v>0</v>
      </c>
      <c r="J30" s="23"/>
      <c r="K30" s="24"/>
    </row>
    <row r="31" spans="1:11" hidden="1" x14ac:dyDescent="0.25">
      <c r="A31" s="28" t="s">
        <v>32</v>
      </c>
      <c r="B31" s="16"/>
      <c r="C31" s="19">
        <f>SUM(C27:C30)</f>
        <v>0</v>
      </c>
      <c r="D31" s="12"/>
      <c r="E31" s="19">
        <f>SUM(E27:E30)</f>
        <v>0</v>
      </c>
      <c r="F31" s="12"/>
      <c r="G31" s="19">
        <f>SUM(G27:G30)</f>
        <v>0</v>
      </c>
      <c r="H31" s="7"/>
      <c r="I31" s="19">
        <f>SUM(I27:I30)</f>
        <v>0</v>
      </c>
      <c r="J31" s="19"/>
      <c r="K31" s="14"/>
    </row>
    <row r="32" spans="1:11" x14ac:dyDescent="0.25">
      <c r="A32" s="28"/>
      <c r="B32" s="16"/>
      <c r="C32" s="19"/>
      <c r="D32" s="12"/>
      <c r="E32" s="19"/>
      <c r="F32" s="12"/>
      <c r="G32" s="19"/>
      <c r="H32" s="7"/>
      <c r="I32" s="19"/>
      <c r="J32" s="19"/>
      <c r="K32" s="14"/>
    </row>
    <row r="33" spans="1:11" x14ac:dyDescent="0.25">
      <c r="A33" s="28" t="s">
        <v>33</v>
      </c>
      <c r="B33" s="16"/>
      <c r="C33" s="19"/>
      <c r="D33" s="12"/>
      <c r="E33" s="19"/>
      <c r="F33" s="12"/>
      <c r="G33" s="19"/>
      <c r="H33" s="7"/>
      <c r="I33" s="19"/>
      <c r="J33" s="19"/>
      <c r="K33" s="14"/>
    </row>
    <row r="34" spans="1:11" x14ac:dyDescent="0.25">
      <c r="A34" s="22" t="s">
        <v>34</v>
      </c>
      <c r="B34" s="16"/>
      <c r="C34" s="19">
        <v>0</v>
      </c>
      <c r="D34" s="12"/>
      <c r="E34" s="19">
        <v>0</v>
      </c>
      <c r="F34" s="12"/>
      <c r="G34" s="19">
        <v>0</v>
      </c>
      <c r="H34" s="7"/>
      <c r="I34" s="19">
        <v>0</v>
      </c>
      <c r="J34" s="19"/>
      <c r="K34" s="14"/>
    </row>
    <row r="35" spans="1:11" x14ac:dyDescent="0.25">
      <c r="A35" s="22" t="s">
        <v>35</v>
      </c>
      <c r="B35" s="16"/>
      <c r="C35" s="19">
        <v>0</v>
      </c>
      <c r="D35" s="12"/>
      <c r="E35" s="19">
        <v>0</v>
      </c>
      <c r="F35" s="12"/>
      <c r="G35" s="19">
        <v>0</v>
      </c>
      <c r="H35" s="7"/>
      <c r="I35" s="19">
        <v>0</v>
      </c>
      <c r="J35" s="19"/>
      <c r="K35" s="14"/>
    </row>
    <row r="36" spans="1:11" x14ac:dyDescent="0.25">
      <c r="A36" s="22" t="s">
        <v>36</v>
      </c>
      <c r="B36" s="16"/>
      <c r="C36" s="19">
        <v>235</v>
      </c>
      <c r="D36" s="12"/>
      <c r="E36" s="19">
        <v>0</v>
      </c>
      <c r="F36" s="12"/>
      <c r="G36" s="19">
        <v>700</v>
      </c>
      <c r="H36" s="7"/>
      <c r="I36" s="19">
        <v>900</v>
      </c>
      <c r="J36" s="19">
        <v>900</v>
      </c>
      <c r="K36" s="35"/>
    </row>
    <row r="37" spans="1:11" x14ac:dyDescent="0.25">
      <c r="A37" s="22" t="s">
        <v>37</v>
      </c>
      <c r="B37" s="16"/>
      <c r="C37" s="19">
        <v>0</v>
      </c>
      <c r="D37" s="12"/>
      <c r="E37" s="19">
        <v>0</v>
      </c>
      <c r="F37" s="12"/>
      <c r="G37" s="19">
        <v>0</v>
      </c>
      <c r="H37" s="7"/>
      <c r="I37" s="19">
        <v>0</v>
      </c>
      <c r="J37" s="19"/>
      <c r="K37" s="20"/>
    </row>
    <row r="38" spans="1:11" x14ac:dyDescent="0.25">
      <c r="A38" s="22" t="s">
        <v>38</v>
      </c>
      <c r="B38" s="16"/>
      <c r="C38" s="19">
        <v>0</v>
      </c>
      <c r="D38" s="12"/>
      <c r="E38" s="19">
        <v>0</v>
      </c>
      <c r="F38" s="12"/>
      <c r="G38" s="19">
        <v>0</v>
      </c>
      <c r="H38" s="7"/>
      <c r="I38" s="19">
        <v>0</v>
      </c>
      <c r="J38" s="19"/>
      <c r="K38" s="14"/>
    </row>
    <row r="39" spans="1:11" x14ac:dyDescent="0.25">
      <c r="A39" s="22" t="s">
        <v>39</v>
      </c>
      <c r="B39" s="16"/>
      <c r="C39" s="23">
        <v>0</v>
      </c>
      <c r="D39" s="11"/>
      <c r="E39" s="23">
        <v>0</v>
      </c>
      <c r="F39" s="11"/>
      <c r="G39" s="23">
        <v>0</v>
      </c>
      <c r="H39" s="7"/>
      <c r="I39" s="23">
        <v>0</v>
      </c>
      <c r="J39" s="23"/>
      <c r="K39" s="24"/>
    </row>
    <row r="40" spans="1:11" x14ac:dyDescent="0.25">
      <c r="A40" s="28" t="s">
        <v>40</v>
      </c>
      <c r="B40" s="16"/>
      <c r="C40" s="19">
        <f>SUM(C34:C39)</f>
        <v>235</v>
      </c>
      <c r="D40" s="12"/>
      <c r="E40" s="19">
        <f>SUM(E34:E39)</f>
        <v>0</v>
      </c>
      <c r="F40" s="12"/>
      <c r="G40" s="19">
        <f>SUM(G34:G39)</f>
        <v>700</v>
      </c>
      <c r="H40" s="7"/>
      <c r="I40" s="19">
        <f>SUM(I34:I39)</f>
        <v>900</v>
      </c>
      <c r="J40" s="19">
        <f>SUM(J36:J39)</f>
        <v>900</v>
      </c>
      <c r="K40" s="14"/>
    </row>
    <row r="41" spans="1:11" x14ac:dyDescent="0.25">
      <c r="A41" s="28"/>
      <c r="B41" s="16"/>
      <c r="C41" s="19"/>
      <c r="D41" s="12"/>
      <c r="E41" s="19"/>
      <c r="F41" s="12"/>
      <c r="G41" s="19"/>
      <c r="H41" s="7"/>
      <c r="I41" s="19"/>
      <c r="J41" s="19"/>
      <c r="K41" s="14"/>
    </row>
    <row r="42" spans="1:11" x14ac:dyDescent="0.25">
      <c r="A42" s="28" t="s">
        <v>41</v>
      </c>
      <c r="B42" s="16"/>
      <c r="C42" s="19"/>
      <c r="D42" s="12"/>
      <c r="E42" s="19"/>
      <c r="F42" s="12"/>
      <c r="G42" s="19"/>
      <c r="H42" s="7"/>
      <c r="I42" s="19"/>
      <c r="J42" s="19"/>
      <c r="K42" s="14"/>
    </row>
    <row r="43" spans="1:11" x14ac:dyDescent="0.25">
      <c r="A43" s="22" t="s">
        <v>42</v>
      </c>
      <c r="B43" s="16"/>
      <c r="C43" s="19">
        <v>0</v>
      </c>
      <c r="D43" s="12"/>
      <c r="E43" s="19">
        <v>0</v>
      </c>
      <c r="F43" s="12"/>
      <c r="G43" s="19">
        <v>0</v>
      </c>
      <c r="H43" s="7"/>
      <c r="I43" s="19">
        <v>500</v>
      </c>
      <c r="J43" s="19">
        <v>500</v>
      </c>
      <c r="K43" s="20"/>
    </row>
    <row r="44" spans="1:11" x14ac:dyDescent="0.25">
      <c r="A44" s="22" t="s">
        <v>43</v>
      </c>
      <c r="B44" s="16"/>
      <c r="C44" s="19">
        <v>0</v>
      </c>
      <c r="D44" s="12"/>
      <c r="E44" s="19">
        <v>0</v>
      </c>
      <c r="F44" s="12"/>
      <c r="G44" s="19">
        <v>0</v>
      </c>
      <c r="H44" s="7"/>
      <c r="I44" s="19">
        <v>200</v>
      </c>
      <c r="J44" s="19">
        <v>200</v>
      </c>
      <c r="K44" s="14"/>
    </row>
    <row r="45" spans="1:11" x14ac:dyDescent="0.25">
      <c r="A45" s="22" t="s">
        <v>44</v>
      </c>
      <c r="B45" s="16"/>
      <c r="C45" s="23">
        <v>0</v>
      </c>
      <c r="D45" s="11"/>
      <c r="E45" s="23">
        <v>0</v>
      </c>
      <c r="F45" s="11"/>
      <c r="G45" s="23">
        <v>0</v>
      </c>
      <c r="H45" s="7"/>
      <c r="I45" s="23">
        <v>52</v>
      </c>
      <c r="J45" s="23">
        <v>50</v>
      </c>
      <c r="K45" s="24"/>
    </row>
    <row r="46" spans="1:11" x14ac:dyDescent="0.25">
      <c r="A46" s="28" t="s">
        <v>45</v>
      </c>
      <c r="B46" s="16"/>
      <c r="C46" s="19">
        <f>SUM(C43:C45)</f>
        <v>0</v>
      </c>
      <c r="D46" s="12"/>
      <c r="E46" s="19">
        <f>SUM(E43:E45)</f>
        <v>0</v>
      </c>
      <c r="F46" s="12"/>
      <c r="G46" s="19">
        <f>SUM(G43:G45)</f>
        <v>0</v>
      </c>
      <c r="H46" s="7"/>
      <c r="I46" s="19">
        <f>SUM(I43:I45)</f>
        <v>752</v>
      </c>
      <c r="J46" s="19">
        <f>SUM(J43:J45)</f>
        <v>750</v>
      </c>
      <c r="K46" s="14"/>
    </row>
    <row r="47" spans="1:11" x14ac:dyDescent="0.25">
      <c r="A47" s="28"/>
      <c r="B47" s="16"/>
      <c r="C47" s="19"/>
      <c r="D47" s="12"/>
      <c r="E47" s="19"/>
      <c r="F47" s="12"/>
      <c r="G47" s="19"/>
      <c r="H47" s="7"/>
      <c r="I47" s="19"/>
      <c r="J47" s="19"/>
      <c r="K47" s="14"/>
    </row>
    <row r="48" spans="1:11" x14ac:dyDescent="0.25">
      <c r="A48" s="28" t="s">
        <v>46</v>
      </c>
      <c r="B48" s="16"/>
      <c r="C48" s="19"/>
      <c r="D48" s="12"/>
      <c r="E48" s="19"/>
      <c r="F48" s="12"/>
      <c r="G48" s="19"/>
      <c r="H48" s="7"/>
      <c r="I48" s="19"/>
      <c r="J48" s="19"/>
      <c r="K48" s="14"/>
    </row>
    <row r="49" spans="1:11" x14ac:dyDescent="0.25">
      <c r="A49" s="18" t="s">
        <v>47</v>
      </c>
      <c r="B49" s="16"/>
      <c r="C49" s="19">
        <v>0</v>
      </c>
      <c r="D49" s="12"/>
      <c r="E49" s="19">
        <v>0</v>
      </c>
      <c r="F49" s="12"/>
      <c r="G49" s="19">
        <v>0</v>
      </c>
      <c r="H49" s="7"/>
      <c r="I49" s="19">
        <v>0</v>
      </c>
      <c r="J49" s="19">
        <v>800</v>
      </c>
      <c r="K49" s="14" t="s">
        <v>48</v>
      </c>
    </row>
    <row r="50" spans="1:11" x14ac:dyDescent="0.25">
      <c r="A50" s="18" t="s">
        <v>49</v>
      </c>
      <c r="B50" s="16"/>
      <c r="C50" s="19">
        <v>0</v>
      </c>
      <c r="D50" s="12"/>
      <c r="E50" s="19">
        <v>0</v>
      </c>
      <c r="F50" s="12"/>
      <c r="G50" s="19">
        <v>0</v>
      </c>
      <c r="H50" s="7"/>
      <c r="I50" s="19">
        <v>0</v>
      </c>
      <c r="J50" s="19"/>
      <c r="K50" s="14"/>
    </row>
    <row r="51" spans="1:11" x14ac:dyDescent="0.25">
      <c r="A51" s="18" t="s">
        <v>50</v>
      </c>
      <c r="B51" s="16"/>
      <c r="C51" s="19">
        <v>0</v>
      </c>
      <c r="D51" s="12"/>
      <c r="E51" s="19">
        <v>0</v>
      </c>
      <c r="F51" s="12"/>
      <c r="G51" s="19">
        <v>0</v>
      </c>
      <c r="H51" s="7"/>
      <c r="I51" s="19">
        <v>0</v>
      </c>
      <c r="J51" s="19"/>
      <c r="K51" s="14"/>
    </row>
    <row r="52" spans="1:11" x14ac:dyDescent="0.25">
      <c r="A52" s="18" t="s">
        <v>51</v>
      </c>
      <c r="B52" s="16"/>
      <c r="C52" s="19">
        <v>0</v>
      </c>
      <c r="D52" s="12"/>
      <c r="E52" s="19">
        <v>0</v>
      </c>
      <c r="F52" s="12"/>
      <c r="G52" s="19">
        <v>0</v>
      </c>
      <c r="H52" s="7"/>
      <c r="I52" s="19">
        <v>0</v>
      </c>
      <c r="J52" s="19">
        <v>1000</v>
      </c>
      <c r="K52" s="14"/>
    </row>
    <row r="53" spans="1:11" x14ac:dyDescent="0.25">
      <c r="A53" s="18" t="s">
        <v>52</v>
      </c>
      <c r="B53" s="16"/>
      <c r="C53" s="19">
        <v>0</v>
      </c>
      <c r="D53" s="12"/>
      <c r="E53" s="19">
        <v>0</v>
      </c>
      <c r="F53" s="12"/>
      <c r="G53" s="19"/>
      <c r="H53" s="7"/>
      <c r="I53" s="19">
        <v>0</v>
      </c>
      <c r="J53" s="19">
        <v>1000</v>
      </c>
      <c r="K53" s="20"/>
    </row>
    <row r="54" spans="1:11" x14ac:dyDescent="0.25">
      <c r="A54" s="18" t="s">
        <v>53</v>
      </c>
      <c r="B54" s="16"/>
      <c r="C54" s="19">
        <v>0</v>
      </c>
      <c r="D54" s="12"/>
      <c r="E54" s="19">
        <v>0</v>
      </c>
      <c r="F54" s="12"/>
      <c r="G54" s="19">
        <v>0</v>
      </c>
      <c r="H54" s="7"/>
      <c r="I54" s="19">
        <v>0</v>
      </c>
      <c r="J54" s="19"/>
      <c r="K54" s="14"/>
    </row>
    <row r="55" spans="1:11" x14ac:dyDescent="0.25">
      <c r="A55" s="18" t="s">
        <v>54</v>
      </c>
      <c r="B55" s="16"/>
      <c r="C55" s="19">
        <v>0</v>
      </c>
      <c r="D55" s="12"/>
      <c r="E55" s="19">
        <v>0</v>
      </c>
      <c r="F55" s="12"/>
      <c r="G55" s="19">
        <v>0</v>
      </c>
      <c r="H55" s="7"/>
      <c r="I55" s="19">
        <v>0</v>
      </c>
      <c r="J55" s="19"/>
      <c r="K55" s="14"/>
    </row>
    <row r="56" spans="1:11" x14ac:dyDescent="0.25">
      <c r="A56" s="18" t="s">
        <v>55</v>
      </c>
      <c r="B56" s="16"/>
      <c r="C56" s="19">
        <v>0</v>
      </c>
      <c r="D56" s="12"/>
      <c r="E56" s="19">
        <v>0</v>
      </c>
      <c r="F56" s="12"/>
      <c r="G56" s="19"/>
      <c r="H56" s="7"/>
      <c r="I56" s="19">
        <v>100</v>
      </c>
      <c r="J56" s="36">
        <v>100</v>
      </c>
      <c r="K56" s="37"/>
    </row>
    <row r="57" spans="1:11" x14ac:dyDescent="0.25">
      <c r="A57" s="18" t="s">
        <v>56</v>
      </c>
      <c r="B57" s="16"/>
      <c r="C57" s="23">
        <v>0</v>
      </c>
      <c r="D57" s="11"/>
      <c r="E57" s="23">
        <v>0</v>
      </c>
      <c r="F57" s="11"/>
      <c r="G57" s="23">
        <v>0</v>
      </c>
      <c r="H57" s="7"/>
      <c r="I57" s="23">
        <v>0</v>
      </c>
      <c r="J57" s="23">
        <v>50</v>
      </c>
      <c r="K57" s="24"/>
    </row>
    <row r="58" spans="1:11" x14ac:dyDescent="0.25">
      <c r="A58" s="18" t="s">
        <v>57</v>
      </c>
      <c r="B58" s="16"/>
      <c r="C58" s="19"/>
      <c r="D58" s="12"/>
      <c r="E58" s="19"/>
      <c r="F58" s="12"/>
      <c r="G58" s="19"/>
      <c r="H58" s="7"/>
      <c r="I58" s="19"/>
      <c r="J58" s="19">
        <f>SUM(J49:J57)</f>
        <v>2950</v>
      </c>
      <c r="K58" s="14"/>
    </row>
    <row r="59" spans="1:11" x14ac:dyDescent="0.25">
      <c r="A59" s="28" t="s">
        <v>58</v>
      </c>
      <c r="B59" s="16"/>
      <c r="C59" s="19">
        <f>SUM(C49:C57)</f>
        <v>0</v>
      </c>
      <c r="D59" s="12"/>
      <c r="E59" s="19">
        <f>SUM(E49:E57)</f>
        <v>0</v>
      </c>
      <c r="F59" s="12"/>
      <c r="G59" s="19">
        <f>SUM(G49:G57)</f>
        <v>0</v>
      </c>
      <c r="H59" s="7"/>
      <c r="I59" s="19">
        <f>SUM(I49:I57)</f>
        <v>100</v>
      </c>
      <c r="J59" s="19"/>
      <c r="K59" s="14"/>
    </row>
    <row r="60" spans="1:11" hidden="1" x14ac:dyDescent="0.25">
      <c r="A60" s="28"/>
      <c r="B60" s="16"/>
      <c r="C60" s="19"/>
      <c r="D60" s="12"/>
      <c r="E60" s="19"/>
      <c r="F60" s="12"/>
      <c r="G60" s="19"/>
      <c r="H60" s="7"/>
      <c r="I60" s="19"/>
      <c r="J60" s="19"/>
      <c r="K60" s="35"/>
    </row>
    <row r="61" spans="1:11" hidden="1" x14ac:dyDescent="0.25">
      <c r="A61" s="28" t="s">
        <v>59</v>
      </c>
      <c r="B61" s="16"/>
      <c r="C61" s="19"/>
      <c r="D61" s="12"/>
      <c r="E61" s="19"/>
      <c r="F61" s="12"/>
      <c r="G61" s="19"/>
      <c r="H61" s="7"/>
      <c r="I61" s="19"/>
      <c r="J61" s="19"/>
      <c r="K61" s="14"/>
    </row>
    <row r="62" spans="1:11" hidden="1" x14ac:dyDescent="0.25">
      <c r="A62" s="18" t="s">
        <v>60</v>
      </c>
      <c r="B62" s="16"/>
      <c r="C62" s="19">
        <v>0</v>
      </c>
      <c r="D62" s="12"/>
      <c r="E62" s="19">
        <v>0</v>
      </c>
      <c r="F62" s="12"/>
      <c r="G62" s="19"/>
      <c r="H62" s="7"/>
      <c r="I62" s="19">
        <v>0</v>
      </c>
      <c r="J62" s="19"/>
      <c r="K62" s="20"/>
    </row>
    <row r="63" spans="1:11" hidden="1" x14ac:dyDescent="0.25">
      <c r="A63" s="18" t="s">
        <v>61</v>
      </c>
      <c r="B63" s="16"/>
      <c r="C63" s="19">
        <v>0</v>
      </c>
      <c r="D63" s="12"/>
      <c r="E63" s="19">
        <v>0</v>
      </c>
      <c r="F63" s="12"/>
      <c r="G63" s="19"/>
      <c r="H63" s="7"/>
      <c r="I63" s="19">
        <v>0</v>
      </c>
      <c r="J63" s="19"/>
      <c r="K63" s="14"/>
    </row>
    <row r="64" spans="1:11" hidden="1" x14ac:dyDescent="0.25">
      <c r="A64" s="18" t="s">
        <v>62</v>
      </c>
      <c r="B64" s="16"/>
      <c r="C64" s="23">
        <v>0</v>
      </c>
      <c r="D64" s="11"/>
      <c r="E64" s="23">
        <v>0</v>
      </c>
      <c r="F64" s="11"/>
      <c r="G64" s="23">
        <v>0</v>
      </c>
      <c r="H64" s="7"/>
      <c r="I64" s="23">
        <v>0</v>
      </c>
      <c r="J64" s="23"/>
      <c r="K64" s="24"/>
    </row>
    <row r="65" spans="1:11" hidden="1" x14ac:dyDescent="0.25">
      <c r="A65" s="28" t="s">
        <v>63</v>
      </c>
      <c r="B65" s="16"/>
      <c r="C65" s="19">
        <f>SUM(C62:C64)</f>
        <v>0</v>
      </c>
      <c r="D65" s="12"/>
      <c r="E65" s="19">
        <f>SUM(E62:E64)</f>
        <v>0</v>
      </c>
      <c r="F65" s="12"/>
      <c r="G65" s="19">
        <f>SUM(G62:G64)</f>
        <v>0</v>
      </c>
      <c r="H65" s="7"/>
      <c r="I65" s="19">
        <f>SUM(I62:I64)</f>
        <v>0</v>
      </c>
      <c r="J65" s="19"/>
      <c r="K65" s="14"/>
    </row>
    <row r="66" spans="1:11" x14ac:dyDescent="0.25">
      <c r="A66" s="28"/>
      <c r="B66" s="16"/>
      <c r="C66" s="19"/>
      <c r="D66" s="12"/>
      <c r="E66" s="19"/>
      <c r="F66" s="12"/>
      <c r="G66" s="19"/>
      <c r="H66" s="7"/>
      <c r="I66" s="19"/>
      <c r="J66" s="19"/>
      <c r="K66" s="14"/>
    </row>
    <row r="67" spans="1:11" x14ac:dyDescent="0.25">
      <c r="A67" s="28" t="s">
        <v>64</v>
      </c>
      <c r="B67" s="16"/>
      <c r="C67" s="19"/>
      <c r="D67" s="12"/>
      <c r="E67" s="19"/>
      <c r="F67" s="12"/>
      <c r="G67" s="19"/>
      <c r="H67" s="7"/>
      <c r="I67" s="19"/>
      <c r="J67" s="19"/>
      <c r="K67" s="14"/>
    </row>
    <row r="68" spans="1:11" x14ac:dyDescent="0.25">
      <c r="A68" s="18" t="s">
        <v>65</v>
      </c>
      <c r="B68" s="16"/>
      <c r="C68" s="19">
        <v>0</v>
      </c>
      <c r="D68" s="12"/>
      <c r="E68" s="19">
        <v>0</v>
      </c>
      <c r="F68" s="12"/>
      <c r="G68" s="19">
        <v>0</v>
      </c>
      <c r="H68" s="7"/>
      <c r="I68" s="19">
        <v>0</v>
      </c>
      <c r="J68" s="19">
        <v>2000</v>
      </c>
      <c r="K68" s="14"/>
    </row>
    <row r="69" spans="1:11" x14ac:dyDescent="0.25">
      <c r="A69" s="18" t="s">
        <v>66</v>
      </c>
      <c r="B69" s="16"/>
      <c r="C69" s="19">
        <v>60</v>
      </c>
      <c r="D69" s="12"/>
      <c r="E69" s="19">
        <v>0</v>
      </c>
      <c r="F69" s="12"/>
      <c r="G69" s="19">
        <v>0</v>
      </c>
      <c r="H69" s="7"/>
      <c r="I69" s="19">
        <v>0</v>
      </c>
      <c r="J69" s="19"/>
      <c r="K69" s="20"/>
    </row>
    <row r="70" spans="1:11" x14ac:dyDescent="0.25">
      <c r="A70" s="18" t="s">
        <v>67</v>
      </c>
      <c r="B70" s="16"/>
      <c r="C70" s="19">
        <v>0</v>
      </c>
      <c r="D70" s="12"/>
      <c r="E70" s="19">
        <v>0</v>
      </c>
      <c r="F70" s="12"/>
      <c r="G70" s="19">
        <v>0</v>
      </c>
      <c r="H70" s="7"/>
      <c r="I70" s="19">
        <v>0</v>
      </c>
      <c r="J70" s="19"/>
      <c r="K70" s="20"/>
    </row>
    <row r="71" spans="1:11" x14ac:dyDescent="0.25">
      <c r="A71" s="18" t="s">
        <v>68</v>
      </c>
      <c r="B71" s="16"/>
      <c r="C71" s="19">
        <v>0</v>
      </c>
      <c r="D71" s="12"/>
      <c r="E71" s="19">
        <v>0</v>
      </c>
      <c r="F71" s="12"/>
      <c r="G71" s="19">
        <v>0</v>
      </c>
      <c r="H71" s="7"/>
      <c r="I71" s="19">
        <v>0</v>
      </c>
      <c r="J71" s="19"/>
      <c r="K71" s="14"/>
    </row>
    <row r="72" spans="1:11" x14ac:dyDescent="0.25">
      <c r="A72" s="18" t="s">
        <v>69</v>
      </c>
      <c r="B72" s="16"/>
      <c r="C72" s="23">
        <v>0</v>
      </c>
      <c r="D72" s="11"/>
      <c r="E72" s="23">
        <v>0</v>
      </c>
      <c r="F72" s="11"/>
      <c r="G72" s="23">
        <v>0</v>
      </c>
      <c r="H72" s="7"/>
      <c r="I72" s="23">
        <v>0</v>
      </c>
      <c r="J72" s="23"/>
      <c r="K72" s="24"/>
    </row>
    <row r="73" spans="1:11" x14ac:dyDescent="0.25">
      <c r="A73" s="28" t="s">
        <v>70</v>
      </c>
      <c r="B73" s="16"/>
      <c r="C73" s="19">
        <f>SUM(C68:C72)</f>
        <v>60</v>
      </c>
      <c r="D73" s="12"/>
      <c r="E73" s="19">
        <f>SUM(E68:E72)</f>
        <v>0</v>
      </c>
      <c r="F73" s="12"/>
      <c r="G73" s="19">
        <f>SUM(G68:G72)</f>
        <v>0</v>
      </c>
      <c r="H73" s="7"/>
      <c r="I73" s="19">
        <f>SUM(I68:I72)</f>
        <v>0</v>
      </c>
      <c r="J73" s="19">
        <f>SUM(J68:J72)</f>
        <v>2000</v>
      </c>
      <c r="K73" s="14"/>
    </row>
    <row r="74" spans="1:11" x14ac:dyDescent="0.25">
      <c r="A74" s="18"/>
      <c r="B74" s="16"/>
      <c r="C74" s="19"/>
      <c r="D74" s="12"/>
      <c r="E74" s="19"/>
      <c r="F74" s="12"/>
      <c r="G74" s="19"/>
      <c r="H74" s="7"/>
      <c r="I74" s="19"/>
      <c r="J74" s="19"/>
      <c r="K74" s="14"/>
    </row>
    <row r="75" spans="1:11" x14ac:dyDescent="0.25">
      <c r="A75" s="28" t="s">
        <v>71</v>
      </c>
      <c r="B75" s="16"/>
      <c r="C75" s="19"/>
      <c r="D75" s="12"/>
      <c r="E75" s="19"/>
      <c r="F75" s="12"/>
      <c r="G75" s="19"/>
      <c r="H75" s="7"/>
      <c r="I75" s="19"/>
      <c r="J75" s="19"/>
      <c r="K75" s="14"/>
    </row>
    <row r="76" spans="1:11" x14ac:dyDescent="0.25">
      <c r="A76" s="18" t="s">
        <v>72</v>
      </c>
      <c r="B76" s="16"/>
      <c r="C76" s="23">
        <v>0</v>
      </c>
      <c r="D76" s="11"/>
      <c r="E76" s="23">
        <v>0</v>
      </c>
      <c r="F76" s="11"/>
      <c r="G76" s="23">
        <v>0</v>
      </c>
      <c r="H76" s="7"/>
      <c r="I76" s="23">
        <v>0</v>
      </c>
      <c r="J76" s="23"/>
      <c r="K76" s="24"/>
    </row>
    <row r="77" spans="1:11" x14ac:dyDescent="0.25">
      <c r="A77" s="28" t="s">
        <v>73</v>
      </c>
      <c r="B77" s="16"/>
      <c r="C77" s="19">
        <f>SUM(C76)</f>
        <v>0</v>
      </c>
      <c r="D77" s="12"/>
      <c r="E77" s="19">
        <f>SUM(E76)</f>
        <v>0</v>
      </c>
      <c r="F77" s="12"/>
      <c r="G77" s="19">
        <f>SUM(G76)</f>
        <v>0</v>
      </c>
      <c r="H77" s="7"/>
      <c r="I77" s="19">
        <f>SUM(I76)</f>
        <v>0</v>
      </c>
      <c r="J77" s="19"/>
      <c r="K77" s="14"/>
    </row>
    <row r="78" spans="1:11" x14ac:dyDescent="0.25">
      <c r="A78" s="18"/>
      <c r="B78" s="16"/>
      <c r="C78" s="19"/>
      <c r="D78" s="11"/>
      <c r="E78" s="19"/>
      <c r="F78" s="11"/>
      <c r="G78" s="19"/>
      <c r="H78" s="7"/>
      <c r="I78" s="19"/>
      <c r="J78" s="19"/>
      <c r="K78" s="24"/>
    </row>
    <row r="79" spans="1:11" x14ac:dyDescent="0.25">
      <c r="A79" s="38" t="s">
        <v>74</v>
      </c>
      <c r="B79" s="29"/>
      <c r="C79" s="39">
        <f>SUM(C31,C40,C46,C59,C65,C73,C77)</f>
        <v>295</v>
      </c>
      <c r="D79" s="40"/>
      <c r="E79" s="39">
        <f>SUM(E31,E40,E46,E59,E65,E73,E77)</f>
        <v>0</v>
      </c>
      <c r="F79" s="40"/>
      <c r="G79" s="39">
        <f>SUM(G31,G40,G46,G59,G65,G73,G77)</f>
        <v>700</v>
      </c>
      <c r="H79" s="7"/>
      <c r="I79" s="39">
        <f>SUM(I31,I40,I46,I59,I65,I73,I77)</f>
        <v>1752</v>
      </c>
      <c r="J79" s="39">
        <f>SUM(J40+J46+J58+J73)</f>
        <v>6600</v>
      </c>
      <c r="K79" s="41"/>
    </row>
    <row r="80" spans="1:11" x14ac:dyDescent="0.25">
      <c r="A80" s="42" t="s">
        <v>75</v>
      </c>
      <c r="B80" s="16"/>
      <c r="C80" s="19">
        <f>C23-C79</f>
        <v>329</v>
      </c>
      <c r="D80" s="12"/>
      <c r="E80" s="19">
        <f>E23-E79</f>
        <v>715</v>
      </c>
      <c r="F80" s="12"/>
      <c r="G80" s="19">
        <f>G23-G79</f>
        <v>301</v>
      </c>
      <c r="H80" s="7"/>
      <c r="I80" s="19">
        <f>I23-I79</f>
        <v>5253.7</v>
      </c>
      <c r="J80" s="19"/>
      <c r="K80" s="14"/>
    </row>
    <row r="81" spans="1:11" x14ac:dyDescent="0.25">
      <c r="B81" s="7"/>
      <c r="C81" s="19"/>
      <c r="D81" s="12"/>
      <c r="E81" s="19"/>
      <c r="F81" s="12"/>
      <c r="G81" s="19"/>
      <c r="H81" s="7"/>
      <c r="I81" s="19"/>
      <c r="J81" s="19"/>
      <c r="K81" s="14"/>
    </row>
    <row r="82" spans="1:11" x14ac:dyDescent="0.25">
      <c r="A82" s="29" t="s">
        <v>76</v>
      </c>
      <c r="B82" s="43"/>
      <c r="C82" s="44">
        <f>5703.7</f>
        <v>5703.7</v>
      </c>
      <c r="D82" s="31"/>
      <c r="E82" s="44">
        <f>E2+E80</f>
        <v>7119</v>
      </c>
      <c r="F82" s="31"/>
      <c r="G82" s="44">
        <f>G2+G80</f>
        <v>6004.7</v>
      </c>
      <c r="H82" s="7"/>
      <c r="I82" s="44">
        <f>I2+I80</f>
        <v>11258.4</v>
      </c>
      <c r="J82" s="44">
        <f>J23-J79</f>
        <v>164.1899999999996</v>
      </c>
      <c r="K82" s="45"/>
    </row>
  </sheetData>
  <pageMargins left="0.7" right="0.50416666666666698" top="0.57361111111111096" bottom="0.210416666666667" header="0.51180555555555496" footer="0.51180555555555496"/>
  <pageSetup scale="85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Nursing Section Budget 2021 12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Tabitha Jensen</dc:creator>
  <dc:description/>
  <cp:lastModifiedBy>Renee</cp:lastModifiedBy>
  <cp:revision>4</cp:revision>
  <cp:lastPrinted>2021-11-30T21:40:53Z</cp:lastPrinted>
  <dcterms:created xsi:type="dcterms:W3CDTF">2021-10-09T16:39:45Z</dcterms:created>
  <dcterms:modified xsi:type="dcterms:W3CDTF">2021-12-01T15:07:48Z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0x010100199FCC5378673440AC495DD81D10E29D</vt:lpwstr>
  </property>
</Properties>
</file>